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2026\IZVJEŠTAJI\MFIN - IZVJEŠTAJ O OBJAVI TROŠENJA PRORAČUNA\7.2026\"/>
    </mc:Choice>
  </mc:AlternateContent>
  <bookViews>
    <workbookView xWindow="0" yWindow="0" windowWidth="28800" windowHeight="11580"/>
  </bookViews>
  <sheets>
    <sheet name="List1" sheetId="1" r:id="rId1"/>
  </sheets>
  <definedNames>
    <definedName name="_xlnm._FilterDatabase" localSheetId="0" hidden="1">List1!$A$8:$F$27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E27" i="1"/>
  <c r="E25" i="1"/>
  <c r="E26" i="1"/>
  <c r="B37" i="1"/>
  <c r="E22" i="1"/>
  <c r="E12" i="1" l="1"/>
</calcChain>
</file>

<file path=xl/sharedStrings.xml><?xml version="1.0" encoding="utf-8"?>
<sst xmlns="http://schemas.openxmlformats.org/spreadsheetml/2006/main" count="98" uniqueCount="61">
  <si>
    <t>Klinika za infektivne bolesti "Dr. Fran Mihaljević"</t>
  </si>
  <si>
    <t>Mirogojska 8, Zagreb</t>
  </si>
  <si>
    <t>RKP: 26459</t>
  </si>
  <si>
    <t>KATEGORIJA 1</t>
  </si>
  <si>
    <t>NAZIV</t>
  </si>
  <si>
    <t>OIB</t>
  </si>
  <si>
    <t>ADRESA</t>
  </si>
  <si>
    <t>MJESTO</t>
  </si>
  <si>
    <t>IZNOS EUR</t>
  </si>
  <si>
    <t>VRSTA RASHODA</t>
  </si>
  <si>
    <t>Zagreb</t>
  </si>
  <si>
    <t>02535697732</t>
  </si>
  <si>
    <t>Radnička cesta 50</t>
  </si>
  <si>
    <t>VRSTA PLAĆANJA</t>
  </si>
  <si>
    <t>3111 - Plaće za redovan rad</t>
  </si>
  <si>
    <t>3113 - Plaće za prekovremeni rad</t>
  </si>
  <si>
    <t>3121 - Ostali rashodi za zaposlene</t>
  </si>
  <si>
    <t>3132- Doprinos za obvezno zdravstveno osiguranje</t>
  </si>
  <si>
    <t>3212 - Naknada za prijevoz, za rad na terenu i odvojeni život</t>
  </si>
  <si>
    <t>3214 - Ostale naknade troškova zaposlenima</t>
  </si>
  <si>
    <t>3291 - Naknada za rad predstavničkih i izvršnih tijela</t>
  </si>
  <si>
    <t>UKUPNO</t>
  </si>
  <si>
    <t>3237 - Intelektualne i osobne usluge (ugovori o konzilijarnim uslugama, bruto iznos s doprinosima na bruto)</t>
  </si>
  <si>
    <t xml:space="preserve">KATEGORIJA 2 </t>
  </si>
  <si>
    <t>PRIVREDNA BANKA ZAGREB</t>
  </si>
  <si>
    <t>MINISTARSTVO FINANCIJA POREZNA UPRAVA</t>
  </si>
  <si>
    <t>18683136487</t>
  </si>
  <si>
    <t>3431  Bankarske usluge i usluge platnog prometa</t>
  </si>
  <si>
    <t>3211-Službena putovanja</t>
  </si>
  <si>
    <t>Avenija Dubrovnik 32</t>
  </si>
  <si>
    <t>3251  Rashodi po osnovi utroška lijekova i potrošnog medicinskog materijala  (PRIJENOS POREZNE OBVEZE)</t>
  </si>
  <si>
    <t>4212  Poslovni objekti (PRIJENOS POREZNE OBVEZE)</t>
  </si>
  <si>
    <t>3238  Računalne usluge (PRIJENOS POREZNE OBVEZE)</t>
  </si>
  <si>
    <t>3221-Uredski materijal i ostali materijalni rashodi  (PRIJENOS POREZNE OBVEZE)</t>
  </si>
  <si>
    <t>INFORMACIJA O TROŠENJU SREDSTAVA ZA SRPANJ 2026. GODINE</t>
  </si>
  <si>
    <t>HP - Hrvatska pošta d.d.</t>
  </si>
  <si>
    <t>Poštanska ulica 10</t>
  </si>
  <si>
    <t>Velika Gorica</t>
  </si>
  <si>
    <t>3231 - Usluge telefona, interneta, pošte i prijevoza</t>
  </si>
  <si>
    <t>"Nada" cvjećarsko trgovački obrt, vl. Žarko Pjevač</t>
  </si>
  <si>
    <t>3299 - Ostali nespomenuti rashodi poslovanja</t>
  </si>
  <si>
    <t>3225- Sitni inventar i autogume  (PRIJENOS POREZNE OBVEZE)</t>
  </si>
  <si>
    <t>3235 - Zakupnine i najamnine (PPO)</t>
  </si>
  <si>
    <t>3294 - Članarine i norme (PPO)</t>
  </si>
  <si>
    <t>4511 - Dodatna ulaganja na građevinskim objektima (PPO)</t>
  </si>
  <si>
    <t>4262-Ulaganja u računalne programe</t>
  </si>
  <si>
    <t>3133 - Doprinosi za obvezno osiguranje u slučaju nezaposlenosti</t>
  </si>
  <si>
    <t>3296 - Troškovi sudskih postupaka</t>
  </si>
  <si>
    <t xml:space="preserve">3433 - Zatezne kamate </t>
  </si>
  <si>
    <t>ODVJETNIČKO DRUŠTVO ŠPEHAR &amp; ŠPEHAR &amp; RUKAVINA</t>
  </si>
  <si>
    <t>3213-Stručno usavršavanje zaposlenika</t>
  </si>
  <si>
    <t>KBC RIJEKA</t>
  </si>
  <si>
    <t xml:space="preserve">Učilište APPA                                                                   </t>
  </si>
  <si>
    <t xml:space="preserve">Radnička 39                                                 </t>
  </si>
  <si>
    <t xml:space="preserve">KREŠIMIROVA 42                                              </t>
  </si>
  <si>
    <t>Rijeka</t>
  </si>
  <si>
    <t>ODVJETNIK MIRKO KOVAČ</t>
  </si>
  <si>
    <t>ODVJETNIK DOMAGOJ KOVAČ</t>
  </si>
  <si>
    <t>IRATA - RAČUNALA trgovina i usluge, d.o.o.</t>
  </si>
  <si>
    <t>Savska cesta 41</t>
  </si>
  <si>
    <t>ODVJETNIK PAVLE PLAŽANIN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</si>
</sst>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0" fillId="0" borderId="0" xfId="0" applyFont="1" applyAlignment="1">
      <alignment vertical="center"/>
    </xf>
    <xf numFmtId="4" fontId="2" fillId="0" borderId="0" xfId="0" applyNumberFormat="1" applyFont="1" applyFill="1" applyBorder="1" applyAlignment="1"/>
    <xf numFmtId="4" fontId="0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/>
    </xf>
    <xf numFmtId="2" fontId="0" fillId="0" borderId="3" xfId="0" applyNumberFormat="1" applyFill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4" fontId="0" fillId="0" borderId="3" xfId="0" applyNumberFormat="1" applyFill="1" applyBorder="1" applyAlignment="1">
      <alignment horizontal="right" vertical="center"/>
    </xf>
    <xf numFmtId="4" fontId="0" fillId="0" borderId="0" xfId="0" applyNumberFormat="1" applyFont="1" applyFill="1" applyAlignment="1">
      <alignment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2" fontId="0" fillId="0" borderId="4" xfId="0" applyNumberFormat="1" applyFill="1" applyBorder="1" applyAlignment="1">
      <alignment horizontal="right" vertical="center"/>
    </xf>
    <xf numFmtId="2" fontId="0" fillId="0" borderId="4" xfId="0" applyNumberFormat="1" applyFill="1" applyBorder="1" applyAlignment="1">
      <alignment vertical="center"/>
    </xf>
    <xf numFmtId="4" fontId="0" fillId="0" borderId="4" xfId="0" applyNumberForma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3" borderId="4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4" fontId="0" fillId="0" borderId="4" xfId="0" applyNumberFormat="1" applyBorder="1"/>
    <xf numFmtId="4" fontId="0" fillId="0" borderId="2" xfId="0" applyNumberFormat="1" applyFill="1" applyBorder="1" applyAlignment="1">
      <alignment horizontal="right" vertic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4"/>
  <sheetViews>
    <sheetView tabSelected="1" zoomScale="115" zoomScaleNormal="115" workbookViewId="0">
      <selection activeCell="F20" sqref="F20"/>
    </sheetView>
  </sheetViews>
  <sheetFormatPr defaultColWidth="9.140625" defaultRowHeight="15" x14ac:dyDescent="0.25"/>
  <cols>
    <col min="1" max="1" width="58.140625" style="3" customWidth="1"/>
    <col min="2" max="2" width="15.28515625" style="3" customWidth="1"/>
    <col min="3" max="3" width="21.5703125" style="3" customWidth="1"/>
    <col min="4" max="4" width="12.5703125" style="3" customWidth="1"/>
    <col min="5" max="5" width="15" style="5" bestFit="1" customWidth="1"/>
    <col min="6" max="6" width="79.28515625" style="3" customWidth="1"/>
    <col min="7" max="7" width="11.7109375" style="8" bestFit="1" customWidth="1"/>
    <col min="8" max="49" width="9.140625" style="8"/>
    <col min="50" max="16384" width="9.140625" style="3"/>
  </cols>
  <sheetData>
    <row r="1" spans="1:49" x14ac:dyDescent="0.2">
      <c r="A1" s="1" t="s">
        <v>0</v>
      </c>
      <c r="B1" s="2"/>
      <c r="C1" s="2"/>
      <c r="D1" s="2"/>
      <c r="E1" s="4"/>
      <c r="F1" s="2"/>
    </row>
    <row r="2" spans="1:49" x14ac:dyDescent="0.2">
      <c r="A2" s="1" t="s">
        <v>1</v>
      </c>
      <c r="B2" s="2"/>
      <c r="C2" s="2"/>
      <c r="D2" s="2"/>
      <c r="E2" s="4"/>
      <c r="F2" s="2"/>
    </row>
    <row r="3" spans="1:49" x14ac:dyDescent="0.2">
      <c r="A3" s="1" t="s">
        <v>2</v>
      </c>
      <c r="B3" s="2"/>
      <c r="C3" s="2"/>
      <c r="D3" s="2"/>
      <c r="E3" s="4"/>
      <c r="F3" s="2"/>
    </row>
    <row r="4" spans="1:49" x14ac:dyDescent="0.2">
      <c r="A4" s="2"/>
      <c r="B4" s="2"/>
      <c r="C4" s="2"/>
      <c r="D4" s="2"/>
      <c r="E4" s="4"/>
      <c r="F4" s="2"/>
    </row>
    <row r="5" spans="1:49" x14ac:dyDescent="0.2">
      <c r="A5" s="29" t="s">
        <v>34</v>
      </c>
      <c r="B5" s="29"/>
      <c r="C5" s="29"/>
      <c r="D5" s="29"/>
      <c r="E5" s="29"/>
      <c r="F5" s="29"/>
      <c r="G5" s="9"/>
      <c r="H5" s="9"/>
      <c r="I5" s="9"/>
      <c r="J5" s="9"/>
      <c r="K5" s="9"/>
    </row>
    <row r="6" spans="1:49" x14ac:dyDescent="0.2">
      <c r="A6" s="2"/>
      <c r="B6" s="2"/>
      <c r="C6" s="2"/>
      <c r="D6" s="2"/>
      <c r="E6" s="4"/>
      <c r="F6" s="2"/>
    </row>
    <row r="7" spans="1:49" x14ac:dyDescent="0.2">
      <c r="A7" s="28" t="s">
        <v>3</v>
      </c>
      <c r="B7" s="28"/>
      <c r="C7" s="2"/>
      <c r="D7" s="2"/>
      <c r="E7" s="4"/>
      <c r="F7" s="2"/>
    </row>
    <row r="8" spans="1:49" s="11" customFormat="1" x14ac:dyDescent="0.25">
      <c r="A8" s="6" t="s">
        <v>4</v>
      </c>
      <c r="B8" s="6" t="s">
        <v>5</v>
      </c>
      <c r="C8" s="6" t="s">
        <v>6</v>
      </c>
      <c r="D8" s="6" t="s">
        <v>7</v>
      </c>
      <c r="E8" s="7" t="s">
        <v>8</v>
      </c>
      <c r="F8" s="6" t="s">
        <v>9</v>
      </c>
      <c r="G8" s="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9" s="11" customFormat="1" x14ac:dyDescent="0.25">
      <c r="A9" s="24" t="s">
        <v>35</v>
      </c>
      <c r="B9" s="24">
        <v>87311810356</v>
      </c>
      <c r="C9" s="23" t="s">
        <v>36</v>
      </c>
      <c r="D9" s="24" t="s">
        <v>37</v>
      </c>
      <c r="E9" s="25">
        <v>7.8</v>
      </c>
      <c r="F9" s="30" t="s">
        <v>38</v>
      </c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9" s="11" customFormat="1" x14ac:dyDescent="0.25">
      <c r="A10" s="23" t="s">
        <v>39</v>
      </c>
      <c r="B10" s="24"/>
      <c r="C10" s="23"/>
      <c r="D10" s="24"/>
      <c r="E10" s="25">
        <v>100</v>
      </c>
      <c r="F10" s="30" t="s">
        <v>40</v>
      </c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9" x14ac:dyDescent="0.25">
      <c r="A11" s="19" t="s">
        <v>24</v>
      </c>
      <c r="B11" s="19" t="s">
        <v>11</v>
      </c>
      <c r="C11" s="19" t="s">
        <v>12</v>
      </c>
      <c r="D11" s="17" t="s">
        <v>10</v>
      </c>
      <c r="E11" s="18">
        <v>772.39</v>
      </c>
      <c r="F11" s="20" t="s">
        <v>27</v>
      </c>
      <c r="AT11" s="3"/>
      <c r="AU11" s="3"/>
      <c r="AV11" s="3"/>
      <c r="AW11" s="3"/>
    </row>
    <row r="12" spans="1:49" x14ac:dyDescent="0.25">
      <c r="A12" s="19" t="s">
        <v>25</v>
      </c>
      <c r="B12" s="19" t="s">
        <v>26</v>
      </c>
      <c r="C12" s="19" t="s">
        <v>29</v>
      </c>
      <c r="D12" s="19" t="s">
        <v>10</v>
      </c>
      <c r="E12" s="26">
        <f>619.95+169.75</f>
        <v>789.7</v>
      </c>
      <c r="F12" t="s">
        <v>33</v>
      </c>
      <c r="AT12" s="3"/>
      <c r="AU12" s="3"/>
      <c r="AV12" s="3"/>
      <c r="AW12" s="3"/>
    </row>
    <row r="13" spans="1:49" x14ac:dyDescent="0.25">
      <c r="A13" s="19" t="s">
        <v>25</v>
      </c>
      <c r="B13" s="19" t="s">
        <v>26</v>
      </c>
      <c r="C13" s="19" t="s">
        <v>29</v>
      </c>
      <c r="D13" s="19" t="s">
        <v>10</v>
      </c>
      <c r="E13" s="26">
        <v>106.4</v>
      </c>
      <c r="F13" s="31" t="s">
        <v>41</v>
      </c>
      <c r="AT13" s="3"/>
      <c r="AU13" s="3"/>
      <c r="AV13" s="3"/>
      <c r="AW13" s="3"/>
    </row>
    <row r="14" spans="1:49" x14ac:dyDescent="0.25">
      <c r="A14" s="19" t="s">
        <v>25</v>
      </c>
      <c r="B14" s="19" t="s">
        <v>26</v>
      </c>
      <c r="C14" s="19" t="s">
        <v>29</v>
      </c>
      <c r="D14" s="19" t="s">
        <v>10</v>
      </c>
      <c r="E14" s="26">
        <v>2658.75</v>
      </c>
      <c r="F14" s="31" t="s">
        <v>42</v>
      </c>
      <c r="AT14" s="3"/>
      <c r="AU14" s="3"/>
      <c r="AV14" s="3"/>
      <c r="AW14" s="3"/>
    </row>
    <row r="15" spans="1:49" ht="30" x14ac:dyDescent="0.25">
      <c r="A15" s="19" t="s">
        <v>25</v>
      </c>
      <c r="B15" s="19" t="s">
        <v>26</v>
      </c>
      <c r="C15" s="19" t="s">
        <v>29</v>
      </c>
      <c r="D15" s="19" t="s">
        <v>10</v>
      </c>
      <c r="E15" s="26">
        <v>784.29</v>
      </c>
      <c r="F15" s="20" t="s">
        <v>30</v>
      </c>
      <c r="AT15" s="3"/>
      <c r="AU15" s="3"/>
      <c r="AV15" s="3"/>
      <c r="AW15" s="3"/>
    </row>
    <row r="16" spans="1:49" x14ac:dyDescent="0.25">
      <c r="A16" s="19" t="s">
        <v>25</v>
      </c>
      <c r="B16" s="19" t="s">
        <v>26</v>
      </c>
      <c r="C16" s="19" t="s">
        <v>29</v>
      </c>
      <c r="D16" s="19" t="s">
        <v>10</v>
      </c>
      <c r="E16" s="21">
        <v>933.1</v>
      </c>
      <c r="F16" s="20" t="s">
        <v>32</v>
      </c>
      <c r="AT16" s="3"/>
      <c r="AU16" s="3"/>
      <c r="AV16" s="3"/>
      <c r="AW16" s="3"/>
    </row>
    <row r="17" spans="1:49" x14ac:dyDescent="0.25">
      <c r="A17" s="19" t="s">
        <v>25</v>
      </c>
      <c r="B17" s="19" t="s">
        <v>26</v>
      </c>
      <c r="C17" s="19" t="s">
        <v>29</v>
      </c>
      <c r="D17" s="19" t="s">
        <v>10</v>
      </c>
      <c r="E17" s="27">
        <v>32.5</v>
      </c>
      <c r="F17" s="30" t="s">
        <v>43</v>
      </c>
      <c r="AT17" s="3"/>
      <c r="AU17" s="3"/>
      <c r="AV17" s="3"/>
      <c r="AW17" s="3"/>
    </row>
    <row r="18" spans="1:49" x14ac:dyDescent="0.25">
      <c r="A18" s="19" t="s">
        <v>25</v>
      </c>
      <c r="B18" s="19" t="s">
        <v>26</v>
      </c>
      <c r="C18" s="19" t="s">
        <v>29</v>
      </c>
      <c r="D18" s="19" t="s">
        <v>10</v>
      </c>
      <c r="E18" s="21">
        <v>886237.57</v>
      </c>
      <c r="F18" s="19" t="s">
        <v>31</v>
      </c>
      <c r="AT18" s="3"/>
      <c r="AU18" s="3"/>
      <c r="AV18" s="3"/>
      <c r="AW18" s="3"/>
    </row>
    <row r="19" spans="1:49" x14ac:dyDescent="0.25">
      <c r="A19" s="19" t="s">
        <v>25</v>
      </c>
      <c r="B19" s="19" t="s">
        <v>26</v>
      </c>
      <c r="C19" s="19" t="s">
        <v>29</v>
      </c>
      <c r="D19" s="19" t="s">
        <v>10</v>
      </c>
      <c r="E19" s="27">
        <v>350</v>
      </c>
      <c r="F19" s="23" t="s">
        <v>44</v>
      </c>
      <c r="AT19" s="3"/>
      <c r="AU19" s="3"/>
      <c r="AV19" s="3"/>
      <c r="AW19" s="3"/>
    </row>
    <row r="20" spans="1:49" x14ac:dyDescent="0.25">
      <c r="A20" s="23" t="s">
        <v>58</v>
      </c>
      <c r="B20" s="23">
        <v>94335481490</v>
      </c>
      <c r="C20" s="23" t="s">
        <v>59</v>
      </c>
      <c r="D20" s="19" t="s">
        <v>10</v>
      </c>
      <c r="E20" s="27">
        <v>14125</v>
      </c>
      <c r="F20" t="s">
        <v>45</v>
      </c>
      <c r="AT20" s="3"/>
      <c r="AU20" s="3"/>
      <c r="AV20" s="3"/>
      <c r="AW20" s="3"/>
    </row>
    <row r="21" spans="1:49" x14ac:dyDescent="0.25">
      <c r="A21" s="23" t="s">
        <v>49</v>
      </c>
      <c r="B21" s="23"/>
      <c r="C21" s="23"/>
      <c r="D21" s="23"/>
      <c r="E21" s="27">
        <v>735.95</v>
      </c>
      <c r="F21" s="30" t="s">
        <v>47</v>
      </c>
      <c r="AT21" s="3"/>
      <c r="AU21" s="3"/>
      <c r="AV21" s="3"/>
      <c r="AW21" s="3"/>
    </row>
    <row r="22" spans="1:49" x14ac:dyDescent="0.25">
      <c r="A22" s="23" t="s">
        <v>60</v>
      </c>
      <c r="B22" s="23"/>
      <c r="C22" s="23"/>
      <c r="D22" s="23"/>
      <c r="E22" s="27">
        <f>1772.86+2689.32</f>
        <v>4462.18</v>
      </c>
      <c r="F22" s="30" t="s">
        <v>47</v>
      </c>
      <c r="AT22" s="3"/>
      <c r="AU22" s="3"/>
      <c r="AV22" s="3"/>
      <c r="AW22" s="3"/>
    </row>
    <row r="23" spans="1:49" x14ac:dyDescent="0.25">
      <c r="A23" s="23" t="s">
        <v>56</v>
      </c>
      <c r="B23" s="23"/>
      <c r="C23" s="23"/>
      <c r="D23" s="23"/>
      <c r="E23" s="27">
        <v>684.55</v>
      </c>
      <c r="F23" s="30" t="s">
        <v>47</v>
      </c>
      <c r="AT23" s="3"/>
      <c r="AU23" s="3"/>
      <c r="AV23" s="3"/>
      <c r="AW23" s="3"/>
    </row>
    <row r="24" spans="1:49" x14ac:dyDescent="0.25">
      <c r="A24" s="23" t="s">
        <v>57</v>
      </c>
      <c r="B24" s="23"/>
      <c r="C24" s="23"/>
      <c r="D24" s="23"/>
      <c r="E24" s="27">
        <v>2738.2</v>
      </c>
      <c r="F24" s="30" t="s">
        <v>47</v>
      </c>
      <c r="AT24" s="3"/>
      <c r="AU24" s="3"/>
      <c r="AV24" s="3"/>
      <c r="AW24" s="3"/>
    </row>
    <row r="25" spans="1:49" x14ac:dyDescent="0.25">
      <c r="A25" s="23" t="s">
        <v>51</v>
      </c>
      <c r="B25" s="23">
        <v>40237608715</v>
      </c>
      <c r="C25" s="23" t="s">
        <v>54</v>
      </c>
      <c r="D25" s="23" t="s">
        <v>55</v>
      </c>
      <c r="E25" s="33">
        <f>781.25*4</f>
        <v>3125</v>
      </c>
      <c r="F25" s="30" t="s">
        <v>50</v>
      </c>
      <c r="AT25" s="3"/>
      <c r="AU25" s="3"/>
      <c r="AV25" s="3"/>
      <c r="AW25" s="3"/>
    </row>
    <row r="26" spans="1:49" x14ac:dyDescent="0.25">
      <c r="A26" s="23" t="s">
        <v>52</v>
      </c>
      <c r="B26" s="23">
        <v>4285291719</v>
      </c>
      <c r="C26" s="23" t="s">
        <v>53</v>
      </c>
      <c r="D26" s="19" t="s">
        <v>10</v>
      </c>
      <c r="E26" s="33">
        <f>178+420</f>
        <v>598</v>
      </c>
      <c r="F26" s="30" t="s">
        <v>50</v>
      </c>
      <c r="AT26" s="3"/>
      <c r="AU26" s="3"/>
      <c r="AV26" s="3"/>
      <c r="AW26" s="3"/>
    </row>
    <row r="27" spans="1:49" x14ac:dyDescent="0.25">
      <c r="A27" s="11"/>
      <c r="B27" s="11"/>
      <c r="C27" s="11"/>
      <c r="D27" s="11"/>
      <c r="E27" s="16">
        <f>SUM(E9:E26)</f>
        <v>919241.38</v>
      </c>
      <c r="F27" s="15" t="s">
        <v>21</v>
      </c>
      <c r="AT27" s="3"/>
      <c r="AU27" s="3"/>
      <c r="AV27" s="3"/>
      <c r="AW27" s="3"/>
    </row>
    <row r="28" spans="1:49" x14ac:dyDescent="0.25">
      <c r="A28" s="11"/>
      <c r="B28" s="11"/>
      <c r="C28" s="11"/>
      <c r="D28" s="11"/>
      <c r="E28" s="10"/>
      <c r="F28" s="8"/>
      <c r="AT28" s="3"/>
      <c r="AU28" s="3"/>
      <c r="AV28" s="3"/>
      <c r="AW28" s="3"/>
    </row>
    <row r="29" spans="1:49" x14ac:dyDescent="0.25">
      <c r="A29" s="12" t="s">
        <v>23</v>
      </c>
      <c r="B29" s="11"/>
      <c r="C29" s="11"/>
      <c r="D29" s="11"/>
      <c r="E29" s="22"/>
      <c r="F29" s="8"/>
      <c r="AT29" s="3"/>
      <c r="AU29" s="3"/>
      <c r="AV29" s="3"/>
      <c r="AW29" s="3"/>
    </row>
    <row r="30" spans="1:49" x14ac:dyDescent="0.25">
      <c r="A30" s="11"/>
      <c r="B30" s="11"/>
      <c r="C30" s="11"/>
      <c r="D30" s="8"/>
      <c r="E30" s="8"/>
      <c r="F30" s="8"/>
      <c r="AT30" s="3"/>
      <c r="AU30" s="3"/>
      <c r="AV30" s="3"/>
      <c r="AW30" s="3"/>
    </row>
    <row r="31" spans="1:49" x14ac:dyDescent="0.25">
      <c r="A31" s="13" t="s">
        <v>13</v>
      </c>
      <c r="B31" s="6" t="s">
        <v>8</v>
      </c>
      <c r="D31" s="8"/>
      <c r="E31" s="8"/>
      <c r="F31" s="8"/>
      <c r="AT31" s="3"/>
      <c r="AU31" s="3"/>
      <c r="AV31" s="3"/>
      <c r="AW31" s="3"/>
    </row>
    <row r="32" spans="1:49" x14ac:dyDescent="0.25">
      <c r="A32" s="30" t="s">
        <v>14</v>
      </c>
      <c r="B32" s="32">
        <v>2115881.3199999998</v>
      </c>
      <c r="D32" s="8"/>
      <c r="E32" s="8"/>
      <c r="F32" s="8"/>
      <c r="AT32" s="3"/>
      <c r="AU32" s="3"/>
      <c r="AV32" s="3"/>
      <c r="AW32" s="3"/>
    </row>
    <row r="33" spans="1:49" x14ac:dyDescent="0.25">
      <c r="A33" s="30" t="s">
        <v>15</v>
      </c>
      <c r="B33" s="32">
        <v>226141.38</v>
      </c>
      <c r="D33" s="8"/>
      <c r="E33" s="8"/>
      <c r="F33" s="8"/>
      <c r="AT33" s="3"/>
      <c r="AU33" s="3"/>
      <c r="AV33" s="3"/>
      <c r="AW33" s="3"/>
    </row>
    <row r="34" spans="1:49" x14ac:dyDescent="0.25">
      <c r="A34" s="30" t="s">
        <v>16</v>
      </c>
      <c r="B34" s="32">
        <v>20895.86</v>
      </c>
      <c r="D34" s="8"/>
      <c r="E34" s="8"/>
      <c r="F34" s="8"/>
      <c r="AT34" s="3"/>
      <c r="AU34" s="3"/>
      <c r="AV34" s="3"/>
      <c r="AW34" s="3"/>
    </row>
    <row r="35" spans="1:49" x14ac:dyDescent="0.25">
      <c r="A35" s="30" t="s">
        <v>17</v>
      </c>
      <c r="B35" s="32">
        <v>338831.75</v>
      </c>
      <c r="D35" s="8"/>
      <c r="E35" s="8"/>
      <c r="F35" s="8"/>
      <c r="AT35" s="3"/>
      <c r="AU35" s="3"/>
      <c r="AV35" s="3"/>
      <c r="AW35" s="3"/>
    </row>
    <row r="36" spans="1:49" ht="21.75" customHeight="1" x14ac:dyDescent="0.25">
      <c r="A36" s="30" t="s">
        <v>46</v>
      </c>
      <c r="B36" s="32">
        <v>160.37</v>
      </c>
      <c r="D36" s="8"/>
      <c r="E36" s="8"/>
      <c r="F36" s="8"/>
      <c r="AT36" s="3"/>
      <c r="AU36" s="3"/>
      <c r="AV36" s="3"/>
      <c r="AW36" s="3"/>
    </row>
    <row r="37" spans="1:49" ht="21.75" customHeight="1" x14ac:dyDescent="0.25">
      <c r="A37" s="34" t="s">
        <v>28</v>
      </c>
      <c r="B37" s="32">
        <f>216+1649.47</f>
        <v>1865.47</v>
      </c>
      <c r="C37" s="5"/>
      <c r="D37" s="8"/>
      <c r="E37" s="8"/>
      <c r="F37" s="8"/>
      <c r="AT37" s="3"/>
      <c r="AU37" s="3"/>
      <c r="AV37" s="3"/>
      <c r="AW37" s="3"/>
    </row>
    <row r="38" spans="1:49" ht="19.5" customHeight="1" x14ac:dyDescent="0.25">
      <c r="A38" s="30" t="s">
        <v>18</v>
      </c>
      <c r="B38" s="32">
        <v>57529.08</v>
      </c>
      <c r="D38" s="8"/>
      <c r="E38" s="8"/>
      <c r="F38" s="8"/>
      <c r="AT38" s="3"/>
      <c r="AU38" s="3"/>
      <c r="AV38" s="3"/>
      <c r="AW38" s="3"/>
    </row>
    <row r="39" spans="1:49" x14ac:dyDescent="0.25">
      <c r="A39" s="30" t="s">
        <v>19</v>
      </c>
      <c r="B39" s="32">
        <v>74.319999999999993</v>
      </c>
      <c r="D39" s="8"/>
      <c r="E39" s="8"/>
      <c r="F39" s="8"/>
      <c r="AT39" s="3"/>
      <c r="AU39" s="3"/>
      <c r="AV39" s="3"/>
      <c r="AW39" s="3"/>
    </row>
    <row r="40" spans="1:49" ht="45" x14ac:dyDescent="0.25">
      <c r="A40" s="30" t="s">
        <v>22</v>
      </c>
      <c r="B40" s="32">
        <v>2594.9</v>
      </c>
      <c r="D40" s="8"/>
      <c r="E40" s="8"/>
      <c r="F40" s="8"/>
      <c r="AT40" s="3"/>
      <c r="AU40" s="3"/>
      <c r="AV40" s="3"/>
      <c r="AW40" s="3"/>
    </row>
    <row r="41" spans="1:49" x14ac:dyDescent="0.25">
      <c r="A41" s="30" t="s">
        <v>20</v>
      </c>
      <c r="B41" s="32">
        <v>1109.1400000000001</v>
      </c>
      <c r="D41" s="8"/>
      <c r="E41" s="8"/>
    </row>
    <row r="42" spans="1:49" x14ac:dyDescent="0.25">
      <c r="A42" s="30" t="s">
        <v>48</v>
      </c>
      <c r="B42" s="32">
        <v>4366.92</v>
      </c>
      <c r="D42" s="8"/>
      <c r="E42" s="8"/>
    </row>
    <row r="43" spans="1:49" x14ac:dyDescent="0.25">
      <c r="A43" s="13" t="s">
        <v>21</v>
      </c>
      <c r="B43" s="14">
        <f>SUM(B32:B42)</f>
        <v>2769450.51</v>
      </c>
      <c r="D43" s="8"/>
      <c r="E43" s="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x14ac:dyDescent="0.25">
      <c r="D44" s="8"/>
      <c r="E44" s="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</sheetData>
  <autoFilter ref="A8:F27"/>
  <mergeCells count="2">
    <mergeCell ref="A7:B7"/>
    <mergeCell ref="A5:F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Vrbanić</dc:creator>
  <cp:lastModifiedBy>Antonija Palikuća</cp:lastModifiedBy>
  <cp:lastPrinted>2024-08-14T13:30:17Z</cp:lastPrinted>
  <dcterms:created xsi:type="dcterms:W3CDTF">2024-05-17T10:26:20Z</dcterms:created>
  <dcterms:modified xsi:type="dcterms:W3CDTF">2026-08-13T09:34:16Z</dcterms:modified>
</cp:coreProperties>
</file>