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2026\IZVJEŠTAJI\MFIN - IZVJEŠTAJ O OBJAVI TROŠENJA PRORAČUNA\4.2026\"/>
    </mc:Choice>
  </mc:AlternateContent>
  <bookViews>
    <workbookView xWindow="0" yWindow="0" windowWidth="28800" windowHeight="11580"/>
  </bookViews>
  <sheets>
    <sheet name="List1" sheetId="1" r:id="rId1"/>
  </sheets>
  <definedNames>
    <definedName name="_xlnm._FilterDatabase" localSheetId="0" hidden="1">List1!$A$8:$F$22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37" i="1"/>
  <c r="E19" i="1" l="1"/>
  <c r="E18" i="1"/>
  <c r="E17" i="1"/>
  <c r="E11" i="1" l="1"/>
  <c r="E22" i="1" s="1"/>
</calcChain>
</file>

<file path=xl/sharedStrings.xml><?xml version="1.0" encoding="utf-8"?>
<sst xmlns="http://schemas.openxmlformats.org/spreadsheetml/2006/main" count="80" uniqueCount="59">
  <si>
    <t>Klinika za infektivne bolesti "Dr. Fran Mihaljević"</t>
  </si>
  <si>
    <t>Mirogojska 8, Zagreb</t>
  </si>
  <si>
    <t>RKP: 26459</t>
  </si>
  <si>
    <t>KATEGORIJA 1</t>
  </si>
  <si>
    <t>NAZIV</t>
  </si>
  <si>
    <t>OIB</t>
  </si>
  <si>
    <t>ADRESA</t>
  </si>
  <si>
    <t>MJESTO</t>
  </si>
  <si>
    <t>IZNOS EUR</t>
  </si>
  <si>
    <t>VRSTA RASHODA</t>
  </si>
  <si>
    <t>Zagreb</t>
  </si>
  <si>
    <t>02535697732</t>
  </si>
  <si>
    <t>Radnička cesta 50</t>
  </si>
  <si>
    <t>VRSTA PLAĆANJA</t>
  </si>
  <si>
    <t>3111 - Plaće za redovan rad</t>
  </si>
  <si>
    <t>3113 - Plaće za prekovremeni rad</t>
  </si>
  <si>
    <t>3121 - Ostali rashodi za zaposlene</t>
  </si>
  <si>
    <t>3132- Doprinos za obvezno zdravstveno osiguranje</t>
  </si>
  <si>
    <t>3212 - Naknada za prijevoz, za rad na terenu i odvojeni život</t>
  </si>
  <si>
    <t>3213- Stručno usavršavanje zaposlenika</t>
  </si>
  <si>
    <t>3214 - Ostale naknade troškova zaposlenima</t>
  </si>
  <si>
    <t>3291 - Naknada za rad predstavničkih i izvršnih tijela</t>
  </si>
  <si>
    <t>UKUPNO</t>
  </si>
  <si>
    <t>3237 - Intelektualne i osobne usluge (ugovori o konzilijarnim uslugama, bruto iznos s doprinosima na bruto)</t>
  </si>
  <si>
    <t>DRŽAVNI PRORAČUN REPUBLIKE HRVATSKE</t>
  </si>
  <si>
    <t xml:space="preserve">KATEGORIJA 2 </t>
  </si>
  <si>
    <t>PRIVREDNA BANKA ZAGREB</t>
  </si>
  <si>
    <t>MINISTARSTVO FINANCIJA POREZNA UPRAVA</t>
  </si>
  <si>
    <t>18683136487</t>
  </si>
  <si>
    <t>Avenija Dubrovnik32</t>
  </si>
  <si>
    <t>Konzum plus d.o.o.</t>
  </si>
  <si>
    <t>3231  Usluge telefona, pošte i prijevoza</t>
  </si>
  <si>
    <t>3293 Reprezentacija</t>
  </si>
  <si>
    <t>3431  Bankarske usluge i usluge platnog prometa</t>
  </si>
  <si>
    <t>4212 Poslovni objekti (PRIJENOS POREZNE OBVEZE)</t>
  </si>
  <si>
    <t>62226620908</t>
  </si>
  <si>
    <t>3251 Rashodi po osnovi utroška lijekova i potrošnog medicinskog materijala  (PRIJENOS POREZNE OBVEZE)</t>
  </si>
  <si>
    <t>Ulica Marijana Čavića 1A</t>
  </si>
  <si>
    <t>3211-Službena putovanja</t>
  </si>
  <si>
    <t>3296-Troškovi sudskih postupaka</t>
  </si>
  <si>
    <t>3295-Novčana naknada poslodavca zbog nezapošljavanja osoba s invaliditetom</t>
  </si>
  <si>
    <t>INFORMACIJA O TROŠENJU SREDSTAVA ZA TRAVANJ 2026. GODINE</t>
  </si>
  <si>
    <t>HP - Hrvatska pošta d.d.</t>
  </si>
  <si>
    <t>Poštanska ulica 9</t>
  </si>
  <si>
    <t>Velika Gorica</t>
  </si>
  <si>
    <t>MHP Alimentum Trade d.o.o.</t>
  </si>
  <si>
    <t>Remetinec 42/2</t>
  </si>
  <si>
    <t>Mlinar pekarska industrija d.o.o.</t>
  </si>
  <si>
    <t>Radnička cesta 228c</t>
  </si>
  <si>
    <t>"Nada" cvjećarsko trgovački obrt, vl. Žarko Pjevač</t>
  </si>
  <si>
    <t>3299 Ostali rashodi</t>
  </si>
  <si>
    <t>3295 - pristojbe i naknade</t>
  </si>
  <si>
    <t>Avenija Dubrovnik30</t>
  </si>
  <si>
    <t>Avenija Dubrovnik31</t>
  </si>
  <si>
    <t>3221 Uredski materijal i ostali materijalni rashodi</t>
  </si>
  <si>
    <t>4231 Prijevozna sredstva u cestovnom prometu</t>
  </si>
  <si>
    <t>HRVATSKI LIJEČNIČKI ZBOR</t>
  </si>
  <si>
    <t>Ulica Pavla Šubića 9</t>
  </si>
  <si>
    <t>ODVJETNIK MIRKO KOVAČ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</si>
</sst>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0" fillId="0" borderId="0" xfId="0" applyFont="1" applyAlignment="1">
      <alignment vertical="center"/>
    </xf>
    <xf numFmtId="4" fontId="2" fillId="0" borderId="0" xfId="0" applyNumberFormat="1" applyFont="1" applyFill="1" applyBorder="1" applyAlignment="1"/>
    <xf numFmtId="4" fontId="0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0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4" fontId="3" fillId="0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left" vertical="center"/>
    </xf>
    <xf numFmtId="2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4" fontId="0" fillId="0" borderId="3" xfId="0" applyNumberFormat="1" applyFill="1" applyBorder="1" applyAlignment="1">
      <alignment horizontal="right" vertical="center"/>
    </xf>
    <xf numFmtId="4" fontId="0" fillId="0" borderId="0" xfId="0" applyNumberFormat="1" applyFont="1" applyFill="1" applyAlignment="1">
      <alignment vertical="center"/>
    </xf>
    <xf numFmtId="4" fontId="0" fillId="0" borderId="3" xfId="0" applyNumberFormat="1" applyBorder="1"/>
    <xf numFmtId="0" fontId="0" fillId="0" borderId="4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4" xfId="0" applyFill="1" applyBorder="1" applyAlignment="1">
      <alignment horizontal="left" vertical="center"/>
    </xf>
    <xf numFmtId="2" fontId="0" fillId="0" borderId="4" xfId="0" applyNumberFormat="1" applyFill="1" applyBorder="1" applyAlignment="1">
      <alignment horizontal="right" vertical="center"/>
    </xf>
    <xf numFmtId="0" fontId="0" fillId="3" borderId="4" xfId="0" applyFont="1" applyFill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4" fontId="0" fillId="0" borderId="4" xfId="0" applyNumberFormat="1" applyBorder="1"/>
    <xf numFmtId="2" fontId="0" fillId="0" borderId="4" xfId="0" applyNumberFormat="1" applyFill="1" applyBorder="1" applyAlignment="1">
      <alignment vertical="center"/>
    </xf>
    <xf numFmtId="4" fontId="0" fillId="0" borderId="4" xfId="0" applyNumberForma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9"/>
  <sheetViews>
    <sheetView tabSelected="1" topLeftCell="A15" zoomScale="130" zoomScaleNormal="130" workbookViewId="0">
      <selection activeCell="B39" sqref="B39"/>
    </sheetView>
  </sheetViews>
  <sheetFormatPr defaultColWidth="9.140625" defaultRowHeight="15" x14ac:dyDescent="0.25"/>
  <cols>
    <col min="1" max="1" width="52.140625" style="3" bestFit="1" customWidth="1"/>
    <col min="2" max="2" width="15.28515625" style="3" customWidth="1"/>
    <col min="3" max="3" width="21.5703125" style="3" customWidth="1"/>
    <col min="4" max="4" width="12.5703125" style="3" customWidth="1"/>
    <col min="5" max="5" width="15" style="5" bestFit="1" customWidth="1"/>
    <col min="6" max="6" width="79.28515625" style="3" customWidth="1"/>
    <col min="7" max="7" width="11.7109375" style="8" bestFit="1" customWidth="1"/>
    <col min="8" max="49" width="9.140625" style="8"/>
    <col min="50" max="16384" width="9.140625" style="3"/>
  </cols>
  <sheetData>
    <row r="1" spans="1:49" x14ac:dyDescent="0.2">
      <c r="A1" s="1" t="s">
        <v>0</v>
      </c>
      <c r="B1" s="2"/>
      <c r="C1" s="2"/>
      <c r="D1" s="2"/>
      <c r="E1" s="4"/>
      <c r="F1" s="2"/>
    </row>
    <row r="2" spans="1:49" x14ac:dyDescent="0.2">
      <c r="A2" s="1" t="s">
        <v>1</v>
      </c>
      <c r="B2" s="2"/>
      <c r="C2" s="2"/>
      <c r="D2" s="2"/>
      <c r="E2" s="4"/>
      <c r="F2" s="2"/>
    </row>
    <row r="3" spans="1:49" x14ac:dyDescent="0.2">
      <c r="A3" s="1" t="s">
        <v>2</v>
      </c>
      <c r="B3" s="2"/>
      <c r="C3" s="2"/>
      <c r="D3" s="2"/>
      <c r="E3" s="4"/>
      <c r="F3" s="2"/>
    </row>
    <row r="4" spans="1:49" x14ac:dyDescent="0.2">
      <c r="A4" s="2"/>
      <c r="B4" s="2"/>
      <c r="C4" s="2"/>
      <c r="D4" s="2"/>
      <c r="E4" s="4"/>
      <c r="F4" s="2"/>
    </row>
    <row r="5" spans="1:49" x14ac:dyDescent="0.2">
      <c r="A5" s="29" t="s">
        <v>41</v>
      </c>
      <c r="B5" s="29"/>
      <c r="C5" s="29"/>
      <c r="D5" s="29"/>
      <c r="E5" s="29"/>
      <c r="F5" s="29"/>
      <c r="G5" s="9"/>
      <c r="H5" s="9"/>
      <c r="I5" s="9"/>
      <c r="J5" s="9"/>
      <c r="K5" s="9"/>
    </row>
    <row r="6" spans="1:49" x14ac:dyDescent="0.2">
      <c r="A6" s="2"/>
      <c r="B6" s="2"/>
      <c r="C6" s="2"/>
      <c r="D6" s="2"/>
      <c r="E6" s="4"/>
      <c r="F6" s="2"/>
    </row>
    <row r="7" spans="1:49" x14ac:dyDescent="0.2">
      <c r="A7" s="28" t="s">
        <v>3</v>
      </c>
      <c r="B7" s="28"/>
      <c r="C7" s="2"/>
      <c r="D7" s="2"/>
      <c r="E7" s="4"/>
      <c r="F7" s="2"/>
    </row>
    <row r="8" spans="1:49" s="11" customFormat="1" x14ac:dyDescent="0.25">
      <c r="A8" s="6" t="s">
        <v>4</v>
      </c>
      <c r="B8" s="6" t="s">
        <v>5</v>
      </c>
      <c r="C8" s="6" t="s">
        <v>6</v>
      </c>
      <c r="D8" s="6" t="s">
        <v>7</v>
      </c>
      <c r="E8" s="7" t="s">
        <v>8</v>
      </c>
      <c r="F8" s="6" t="s">
        <v>9</v>
      </c>
      <c r="G8" s="8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</row>
    <row r="9" spans="1:49" s="11" customFormat="1" x14ac:dyDescent="0.25">
      <c r="A9" s="30" t="s">
        <v>42</v>
      </c>
      <c r="B9" s="30">
        <v>87311810356</v>
      </c>
      <c r="C9" s="27" t="s">
        <v>43</v>
      </c>
      <c r="D9" s="30" t="s">
        <v>44</v>
      </c>
      <c r="E9" s="31">
        <v>7.8</v>
      </c>
      <c r="F9" s="15" t="s">
        <v>31</v>
      </c>
      <c r="G9" s="8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</row>
    <row r="10" spans="1:49" s="11" customFormat="1" x14ac:dyDescent="0.25">
      <c r="A10" s="27" t="s">
        <v>45</v>
      </c>
      <c r="B10" s="30">
        <v>45213687623</v>
      </c>
      <c r="C10" s="27" t="s">
        <v>46</v>
      </c>
      <c r="D10" s="30" t="s">
        <v>10</v>
      </c>
      <c r="E10" s="31">
        <v>83.54</v>
      </c>
      <c r="F10" s="23" t="s">
        <v>32</v>
      </c>
      <c r="G10" s="8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</row>
    <row r="11" spans="1:49" s="11" customFormat="1" ht="30" x14ac:dyDescent="0.25">
      <c r="A11" s="30" t="s">
        <v>30</v>
      </c>
      <c r="B11" s="33" t="s">
        <v>35</v>
      </c>
      <c r="C11" s="27" t="s">
        <v>37</v>
      </c>
      <c r="D11" s="30" t="s">
        <v>10</v>
      </c>
      <c r="E11" s="31">
        <f>6.64+18.72</f>
        <v>25.36</v>
      </c>
      <c r="F11" s="23" t="s">
        <v>32</v>
      </c>
      <c r="G11" s="8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</row>
    <row r="12" spans="1:49" s="11" customFormat="1" ht="15" customHeight="1" x14ac:dyDescent="0.25">
      <c r="A12" s="27" t="s">
        <v>47</v>
      </c>
      <c r="B12" s="30">
        <v>62296711978</v>
      </c>
      <c r="C12" s="27" t="s">
        <v>48</v>
      </c>
      <c r="D12" s="30" t="s">
        <v>10</v>
      </c>
      <c r="E12" s="31">
        <v>20.2</v>
      </c>
      <c r="F12" s="23" t="s">
        <v>32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</row>
    <row r="13" spans="1:49" s="11" customFormat="1" ht="15" customHeight="1" x14ac:dyDescent="0.25">
      <c r="A13" s="27" t="s">
        <v>49</v>
      </c>
      <c r="B13" s="30"/>
      <c r="C13" s="27"/>
      <c r="D13" s="30" t="s">
        <v>10</v>
      </c>
      <c r="E13" s="31">
        <v>60</v>
      </c>
      <c r="F13" s="23" t="s">
        <v>50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</row>
    <row r="14" spans="1:49" x14ac:dyDescent="0.25">
      <c r="A14" s="22" t="s">
        <v>26</v>
      </c>
      <c r="B14" s="22" t="s">
        <v>11</v>
      </c>
      <c r="C14" s="22" t="s">
        <v>12</v>
      </c>
      <c r="D14" s="20" t="s">
        <v>10</v>
      </c>
      <c r="E14" s="21">
        <v>826.44</v>
      </c>
      <c r="F14" s="23" t="s">
        <v>33</v>
      </c>
    </row>
    <row r="15" spans="1:49" x14ac:dyDescent="0.25">
      <c r="A15" s="22" t="s">
        <v>27</v>
      </c>
      <c r="B15" s="22" t="s">
        <v>28</v>
      </c>
      <c r="C15" s="22" t="s">
        <v>52</v>
      </c>
      <c r="D15" s="22" t="s">
        <v>10</v>
      </c>
      <c r="E15" s="35">
        <v>741.04</v>
      </c>
      <c r="F15" s="32" t="s">
        <v>54</v>
      </c>
    </row>
    <row r="16" spans="1:49" x14ac:dyDescent="0.25">
      <c r="A16" s="27" t="s">
        <v>56</v>
      </c>
      <c r="B16" s="22">
        <v>60192951611</v>
      </c>
      <c r="C16" s="27" t="s">
        <v>57</v>
      </c>
      <c r="D16" s="22" t="s">
        <v>10</v>
      </c>
      <c r="E16" s="35">
        <v>2502.8000000000002</v>
      </c>
      <c r="F16" s="32" t="s">
        <v>54</v>
      </c>
    </row>
    <row r="17" spans="1:49" ht="30" x14ac:dyDescent="0.25">
      <c r="A17" s="22" t="s">
        <v>27</v>
      </c>
      <c r="B17" s="22" t="s">
        <v>28</v>
      </c>
      <c r="C17" s="22" t="s">
        <v>53</v>
      </c>
      <c r="D17" s="22" t="s">
        <v>10</v>
      </c>
      <c r="E17" s="35">
        <f>658+213.75</f>
        <v>871.75</v>
      </c>
      <c r="F17" s="23" t="s">
        <v>36</v>
      </c>
    </row>
    <row r="18" spans="1:49" x14ac:dyDescent="0.25">
      <c r="A18" s="22" t="s">
        <v>27</v>
      </c>
      <c r="B18" s="22" t="s">
        <v>28</v>
      </c>
      <c r="C18" s="22" t="s">
        <v>29</v>
      </c>
      <c r="D18" s="22" t="s">
        <v>10</v>
      </c>
      <c r="E18" s="24">
        <f>175+368.5</f>
        <v>543.5</v>
      </c>
      <c r="F18" s="3" t="s">
        <v>55</v>
      </c>
    </row>
    <row r="19" spans="1:49" x14ac:dyDescent="0.25">
      <c r="A19" s="22" t="s">
        <v>27</v>
      </c>
      <c r="B19" s="22" t="s">
        <v>28</v>
      </c>
      <c r="C19" s="22" t="s">
        <v>29</v>
      </c>
      <c r="D19" s="22" t="s">
        <v>10</v>
      </c>
      <c r="E19" s="24">
        <f>3967.8+1284109.4</f>
        <v>1288077.2</v>
      </c>
      <c r="F19" s="22" t="s">
        <v>34</v>
      </c>
    </row>
    <row r="20" spans="1:49" x14ac:dyDescent="0.25">
      <c r="A20" s="27" t="s">
        <v>58</v>
      </c>
      <c r="B20" s="27"/>
      <c r="C20" s="27"/>
      <c r="D20" s="27"/>
      <c r="E20" s="36">
        <v>1254.8</v>
      </c>
      <c r="F20" s="22" t="s">
        <v>39</v>
      </c>
    </row>
    <row r="21" spans="1:49" x14ac:dyDescent="0.25">
      <c r="A21" s="12" t="s">
        <v>24</v>
      </c>
      <c r="B21" s="12"/>
      <c r="C21" s="12"/>
      <c r="D21" s="12"/>
      <c r="E21" s="13">
        <v>210</v>
      </c>
      <c r="F21" s="22" t="s">
        <v>40</v>
      </c>
    </row>
    <row r="22" spans="1:49" x14ac:dyDescent="0.25">
      <c r="A22" s="11"/>
      <c r="B22" s="11"/>
      <c r="C22" s="11"/>
      <c r="D22" s="11"/>
      <c r="E22" s="19">
        <f>SUM(E9:E21)</f>
        <v>1295224.43</v>
      </c>
      <c r="F22" s="18" t="s">
        <v>22</v>
      </c>
      <c r="AT22" s="3"/>
      <c r="AU22" s="3"/>
      <c r="AV22" s="3"/>
      <c r="AW22" s="3"/>
    </row>
    <row r="23" spans="1:49" x14ac:dyDescent="0.25">
      <c r="A23" s="11"/>
      <c r="B23" s="11"/>
      <c r="C23" s="11"/>
      <c r="D23" s="11"/>
      <c r="E23" s="10"/>
      <c r="F23" s="8"/>
      <c r="AT23" s="3"/>
      <c r="AU23" s="3"/>
      <c r="AV23" s="3"/>
      <c r="AW23" s="3"/>
    </row>
    <row r="24" spans="1:49" x14ac:dyDescent="0.25">
      <c r="A24" s="14" t="s">
        <v>25</v>
      </c>
      <c r="B24" s="11"/>
      <c r="C24" s="11"/>
      <c r="D24" s="11"/>
      <c r="E24" s="25"/>
      <c r="F24" s="8"/>
      <c r="AT24" s="3"/>
      <c r="AU24" s="3"/>
      <c r="AV24" s="3"/>
      <c r="AW24" s="3"/>
    </row>
    <row r="25" spans="1:49" x14ac:dyDescent="0.25">
      <c r="A25" s="11"/>
      <c r="B25" s="11"/>
      <c r="C25" s="11"/>
      <c r="D25" s="8"/>
      <c r="E25" s="8"/>
      <c r="F25" s="8"/>
      <c r="AT25" s="3"/>
      <c r="AU25" s="3"/>
      <c r="AV25" s="3"/>
      <c r="AW25" s="3"/>
    </row>
    <row r="26" spans="1:49" x14ac:dyDescent="0.25">
      <c r="A26" s="16" t="s">
        <v>13</v>
      </c>
      <c r="B26" s="6" t="s">
        <v>8</v>
      </c>
      <c r="D26" s="8"/>
      <c r="E26" s="8"/>
      <c r="F26" s="8"/>
      <c r="AT26" s="3"/>
      <c r="AU26" s="3"/>
      <c r="AV26" s="3"/>
      <c r="AW26" s="3"/>
    </row>
    <row r="27" spans="1:49" x14ac:dyDescent="0.25">
      <c r="A27" s="15" t="s">
        <v>14</v>
      </c>
      <c r="B27" s="26">
        <v>1945875.28</v>
      </c>
      <c r="D27" s="8"/>
      <c r="E27" s="8"/>
      <c r="F27" s="8"/>
      <c r="AT27" s="3"/>
      <c r="AU27" s="3"/>
      <c r="AV27" s="3"/>
      <c r="AW27" s="3"/>
    </row>
    <row r="28" spans="1:49" x14ac:dyDescent="0.25">
      <c r="A28" s="15" t="s">
        <v>15</v>
      </c>
      <c r="B28" s="26">
        <v>211334.94</v>
      </c>
      <c r="D28" s="8"/>
      <c r="E28" s="8"/>
      <c r="F28" s="8"/>
      <c r="AT28" s="3"/>
      <c r="AU28" s="3"/>
      <c r="AV28" s="3"/>
      <c r="AW28" s="3"/>
    </row>
    <row r="29" spans="1:49" x14ac:dyDescent="0.25">
      <c r="A29" s="15" t="s">
        <v>16</v>
      </c>
      <c r="B29" s="26">
        <v>101235.64</v>
      </c>
      <c r="D29" s="8"/>
      <c r="E29" s="8"/>
      <c r="F29" s="8"/>
      <c r="AT29" s="3"/>
      <c r="AU29" s="3"/>
      <c r="AV29" s="3"/>
      <c r="AW29" s="3"/>
    </row>
    <row r="30" spans="1:49" x14ac:dyDescent="0.25">
      <c r="A30" s="15" t="s">
        <v>17</v>
      </c>
      <c r="B30" s="26">
        <v>307789.48</v>
      </c>
      <c r="D30" s="8"/>
      <c r="E30" s="8"/>
      <c r="F30" s="8"/>
      <c r="AT30" s="3"/>
      <c r="AU30" s="3"/>
      <c r="AV30" s="3"/>
      <c r="AW30" s="3"/>
    </row>
    <row r="31" spans="1:49" x14ac:dyDescent="0.25">
      <c r="A31" t="s">
        <v>38</v>
      </c>
      <c r="B31" s="26">
        <v>83.9</v>
      </c>
      <c r="D31" s="8"/>
      <c r="E31" s="8"/>
      <c r="F31" s="8"/>
      <c r="AT31" s="3"/>
      <c r="AU31" s="3"/>
      <c r="AV31" s="3"/>
      <c r="AW31" s="3"/>
    </row>
    <row r="32" spans="1:49" ht="30" x14ac:dyDescent="0.25">
      <c r="A32" s="15" t="s">
        <v>18</v>
      </c>
      <c r="B32" s="26">
        <v>57584.35</v>
      </c>
      <c r="D32" s="8"/>
      <c r="E32" s="8"/>
      <c r="F32" s="8"/>
      <c r="AT32" s="3"/>
      <c r="AU32" s="3"/>
      <c r="AV32" s="3"/>
      <c r="AW32" s="3"/>
    </row>
    <row r="33" spans="1:49" x14ac:dyDescent="0.25">
      <c r="A33" s="15" t="s">
        <v>19</v>
      </c>
      <c r="B33" s="26">
        <v>765.45</v>
      </c>
      <c r="D33" s="8"/>
      <c r="E33" s="8"/>
      <c r="F33" s="8"/>
      <c r="AT33" s="3"/>
      <c r="AU33" s="3"/>
      <c r="AV33" s="3"/>
      <c r="AW33" s="3"/>
    </row>
    <row r="34" spans="1:49" x14ac:dyDescent="0.25">
      <c r="A34" s="15" t="s">
        <v>20</v>
      </c>
      <c r="B34" s="26">
        <v>833.6</v>
      </c>
      <c r="D34" s="8"/>
      <c r="E34" s="8"/>
      <c r="F34" s="8"/>
      <c r="AT34" s="3"/>
      <c r="AU34" s="3"/>
      <c r="AV34" s="3"/>
      <c r="AW34" s="3"/>
    </row>
    <row r="35" spans="1:49" ht="45" x14ac:dyDescent="0.25">
      <c r="A35" s="15" t="s">
        <v>23</v>
      </c>
      <c r="B35" s="26">
        <v>479.02</v>
      </c>
      <c r="D35" s="8"/>
      <c r="E35" s="8"/>
      <c r="F35" s="8"/>
      <c r="AT35" s="3"/>
      <c r="AU35" s="3"/>
      <c r="AV35" s="3"/>
      <c r="AW35" s="3"/>
    </row>
    <row r="36" spans="1:49" x14ac:dyDescent="0.25">
      <c r="A36" s="15" t="s">
        <v>21</v>
      </c>
      <c r="B36" s="26">
        <v>1109.1400000000001</v>
      </c>
      <c r="D36" s="8"/>
      <c r="E36" s="8"/>
    </row>
    <row r="37" spans="1:49" x14ac:dyDescent="0.25">
      <c r="A37" s="32" t="s">
        <v>51</v>
      </c>
      <c r="B37" s="34">
        <f>210+111.16</f>
        <v>321.15999999999997</v>
      </c>
      <c r="D37" s="8"/>
      <c r="E37" s="8"/>
    </row>
    <row r="38" spans="1:49" x14ac:dyDescent="0.25">
      <c r="A38" s="16" t="s">
        <v>22</v>
      </c>
      <c r="B38" s="17">
        <f>SUM(B27:B37)</f>
        <v>2627411.9600000009</v>
      </c>
      <c r="D38" s="8"/>
      <c r="E38" s="8"/>
    </row>
    <row r="39" spans="1:49" x14ac:dyDescent="0.25">
      <c r="D39" s="8"/>
      <c r="E39" s="8"/>
    </row>
  </sheetData>
  <autoFilter ref="A8:F22"/>
  <mergeCells count="2">
    <mergeCell ref="A7:B7"/>
    <mergeCell ref="A5:F5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Antonija Vrbanić</dc:creator>
  <cp:lastModifiedBy>Antonija Palikuća</cp:lastModifiedBy>
  <cp:lastPrinted>2024-08-14T13:30:17Z</cp:lastPrinted>
  <dcterms:created xsi:type="dcterms:W3CDTF">2024-05-17T10:26:20Z</dcterms:created>
  <dcterms:modified xsi:type="dcterms:W3CDTF">2026-05-18T09:21:35Z</dcterms:modified>
</cp:coreProperties>
</file>