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UKUPNO" sheetId="3" r:id="rId1"/>
  </sheets>
  <calcPr calcId="144525"/>
</workbook>
</file>

<file path=xl/sharedStrings.xml><?xml version="1.0" encoding="utf-8"?>
<sst xmlns="http://schemas.openxmlformats.org/spreadsheetml/2006/main" count="124" uniqueCount="87">
  <si>
    <t>Klinika za infektivne bolesti "Dr. Fran Mihaljević"</t>
  </si>
  <si>
    <t>Mirogojska 8, Zagreb</t>
  </si>
  <si>
    <t>RKP: 26459</t>
  </si>
  <si>
    <t>INFORMACIJA O TROŠENJU SREDSTAVA ZA VELJAČU 2024. GODINE</t>
  </si>
  <si>
    <t>KATEGORIJA 1</t>
  </si>
  <si>
    <t>NAZIV</t>
  </si>
  <si>
    <t>OIB</t>
  </si>
  <si>
    <t>ADRESA</t>
  </si>
  <si>
    <t>MJESTO</t>
  </si>
  <si>
    <t>IZNOS EUR</t>
  </si>
  <si>
    <t>VRSTA RASHODA</t>
  </si>
  <si>
    <t>Gradska ljekarna Zagreb</t>
  </si>
  <si>
    <t>Kneza Držislava 6</t>
  </si>
  <si>
    <t>Zagreb</t>
  </si>
  <si>
    <t>3222 - Materijal i sirovine</t>
  </si>
  <si>
    <t>Elektromehaničarski i trgovački obrt, vl. Alan Prugelhof</t>
  </si>
  <si>
    <t>3224 - Materijal i dijelovi za tekuće i investicijsko održavanje</t>
  </si>
  <si>
    <t xml:space="preserve">Pevex d.d. </t>
  </si>
  <si>
    <t>Savska cesta 84</t>
  </si>
  <si>
    <t>Sesvete</t>
  </si>
  <si>
    <t>3225- Sitni inventar</t>
  </si>
  <si>
    <t>Korla, vl. Karlo Špeljak</t>
  </si>
  <si>
    <t>32314 Rent-a-car i taxi prijevoz</t>
  </si>
  <si>
    <t>Taxi prijevoz Brlek, vl. Damir Brlek</t>
  </si>
  <si>
    <t>Taxi br.4006, vl. Drago Tomorad</t>
  </si>
  <si>
    <t>"Žac" obrt za prijevoz, vl. Željko Lovrenčić</t>
  </si>
  <si>
    <t>Gorica Tour, vl. Ivan Brajković</t>
  </si>
  <si>
    <t>Auto taksi prijevoz, vl. Martin Kuzmić</t>
  </si>
  <si>
    <t>Taxi 3535, vl. Robert Bednjički</t>
  </si>
  <si>
    <t>Kovar, obrt za taksi prijevoz, vl. Martin Kovar</t>
  </si>
  <si>
    <t>Uber Croatia d.o.o.</t>
  </si>
  <si>
    <t>Radnička cesta 20</t>
  </si>
  <si>
    <t xml:space="preserve">Taksi prijevoz taxi 4189 </t>
  </si>
  <si>
    <t>Tomi-Gas</t>
  </si>
  <si>
    <t>Toni obrt za prijevoz, vl. Toni Hrnčić</t>
  </si>
  <si>
    <t>Vlaho prijevoz j.d.o.o.</t>
  </si>
  <si>
    <t>Zoran Filipić Autotaksi prijevoz</t>
  </si>
  <si>
    <t>Autotaksi prijevoz 3392, vl. Ivan Balić</t>
  </si>
  <si>
    <t>Grumis, vl. Sven Grujić</t>
  </si>
  <si>
    <t>Autotaksi prijevoznik broj 3122</t>
  </si>
  <si>
    <t>Autotaksi broj 3444, vl. Nenad Trgovčević</t>
  </si>
  <si>
    <t>Taxi obrt vl. Robert Sikorsky</t>
  </si>
  <si>
    <t>Jasmin, obrt za prijevoz, vl. Jasmin Arapović</t>
  </si>
  <si>
    <t>Autotaxi prijevoznik broj 3122</t>
  </si>
  <si>
    <t>Taxi Ivan, vl. Ivan Vrabec</t>
  </si>
  <si>
    <t>Bolt taxi - Blackdrivei j.d.o.o., Kazimir Leško</t>
  </si>
  <si>
    <t>Bolt taxi - Čarobni svijet j.d.o.o., Robert Svilković</t>
  </si>
  <si>
    <t>ZG76 obrt za prijevoz, vl.Ivan Mateljan</t>
  </si>
  <si>
    <t>Panorama, vl. Ivan Jagatić</t>
  </si>
  <si>
    <t>Autotaksi 3394, ZG 3394 ZG</t>
  </si>
  <si>
    <t>Obrt za autotaksi prijevoz, vl. Marija Jurić</t>
  </si>
  <si>
    <t>Uber B.V. U ime: NIK-VIK Trans j.d.o.o.</t>
  </si>
  <si>
    <t>Taxi 3270, vl. Nenad Bebek</t>
  </si>
  <si>
    <t>Trans-igo d.o.o. Autopraonica</t>
  </si>
  <si>
    <t>Samoborska 254a</t>
  </si>
  <si>
    <t>32323 - usluge tekućeg i investicijskog održavanja prijevoznih sredstava</t>
  </si>
  <si>
    <t>Gravograf, graversko trgovački obrt, vl. Marko Radan</t>
  </si>
  <si>
    <t>3239980 Ostale usluge - žigovi</t>
  </si>
  <si>
    <t>Konzum plus d.o.o.</t>
  </si>
  <si>
    <t>Marijana Čavića 1A</t>
  </si>
  <si>
    <t>3293 Reprezentacija</t>
  </si>
  <si>
    <t>Roma Unikat j.d.o.o.</t>
  </si>
  <si>
    <t>Šćitarjevska ulica 70</t>
  </si>
  <si>
    <t>Privredna banka Zagreb</t>
  </si>
  <si>
    <t>02535697732</t>
  </si>
  <si>
    <t>Radnička cesta 50</t>
  </si>
  <si>
    <t>3431 - bankarske usluge i usluge platnog prometa</t>
  </si>
  <si>
    <t>Lost d.o.o. Informatička oprema</t>
  </si>
  <si>
    <t>Kreše Golika 7</t>
  </si>
  <si>
    <t>4221 Uredska oprema i namještaj</t>
  </si>
  <si>
    <t>UKUPNO VELJAČA</t>
  </si>
  <si>
    <t>KATEGORIJA 2</t>
  </si>
  <si>
    <t>VRSTA PLAĆANJA</t>
  </si>
  <si>
    <t>3111 - Plaće za redovan rad</t>
  </si>
  <si>
    <t>3113 - Plaće za prekovremeni rad</t>
  </si>
  <si>
    <t>3114 - Plaće za posebne uvjete rada</t>
  </si>
  <si>
    <t>3121 - Ostali rashodi za zaposlene</t>
  </si>
  <si>
    <t>3132- Doprinos za obvezno zdravstveno osiguranje</t>
  </si>
  <si>
    <t>3133- Doprinos za obvezno osiguranje u slučaju nezaposlenosti</t>
  </si>
  <si>
    <t>3211 - Službena putovanja</t>
  </si>
  <si>
    <t>3212 - Naknada za prijevoz, za rad na terenu i odvojeni život</t>
  </si>
  <si>
    <t>3237 - Intelektualne i osobne usluge (ugovori o konzilijarnim uslugama)</t>
  </si>
  <si>
    <t>3291 - Naknada za rad predstavničkih i izvršnih tijela</t>
  </si>
  <si>
    <t>32955- Novčana naknada poslodavca zbog nezapošljavanja osoba s invaliditetom</t>
  </si>
  <si>
    <t>3296-Troškovi sudskih postupaka</t>
  </si>
  <si>
    <t xml:space="preserve">3433-Zatezne kamate </t>
  </si>
  <si>
    <t>UKUPNO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</si>
</sst>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2"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rgb="FF0000FF"/>
      <name val="Calibri"/>
      <family val="2"/>
      <charset val="238"/>
      <scheme val="minor"/>
    </font>
    <font>
      <u/>
      <sz val="11"/>
      <color rgb="FF80008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4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4" fillId="6" borderId="14" applyNumberFormat="0" applyAlignment="0" applyProtection="0">
      <alignment vertical="center"/>
    </xf>
    <xf numFmtId="0" fontId="15" fillId="6" borderId="13" applyNumberFormat="0" applyAlignment="0" applyProtection="0">
      <alignment vertical="center"/>
    </xf>
    <xf numFmtId="0" fontId="16" fillId="7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2" fontId="2" fillId="3" borderId="3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2" fontId="2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  <xf numFmtId="2" fontId="2" fillId="3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0" fillId="2" borderId="9" xfId="0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4" fontId="2" fillId="3" borderId="3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 quotePrefix="1">
      <alignment horizontal="left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CE4D6"/>
      <color rgb="00E7E6E6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9"/>
  <sheetViews>
    <sheetView tabSelected="1" workbookViewId="0">
      <selection activeCell="F43" sqref="F43"/>
    </sheetView>
  </sheetViews>
  <sheetFormatPr defaultColWidth="9.14285714285714" defaultRowHeight="12.75"/>
  <cols>
    <col min="1" max="1" width="76.1428571428571" customWidth="1"/>
    <col min="2" max="2" width="12.8571428571429" customWidth="1"/>
    <col min="3" max="3" width="18.1428571428571" customWidth="1"/>
    <col min="4" max="4" width="9.57142857142857"/>
    <col min="5" max="5" width="11.1428571428571" customWidth="1"/>
    <col min="6" max="6" width="70.8571428571429" customWidth="1"/>
  </cols>
  <sheetData>
    <row r="1" ht="18.75" spans="1:6">
      <c r="A1" s="1" t="s">
        <v>0</v>
      </c>
      <c r="B1" s="2"/>
      <c r="C1" s="2"/>
      <c r="D1" s="2"/>
      <c r="E1" s="2"/>
      <c r="F1" s="2"/>
    </row>
    <row r="2" ht="18.75" spans="1:6">
      <c r="A2" s="1" t="s">
        <v>1</v>
      </c>
      <c r="B2" s="2"/>
      <c r="C2" s="2"/>
      <c r="D2" s="2"/>
      <c r="E2" s="2"/>
      <c r="F2" s="2"/>
    </row>
    <row r="3" ht="18.75" spans="1:6">
      <c r="A3" s="1" t="s">
        <v>2</v>
      </c>
      <c r="B3" s="2"/>
      <c r="C3" s="2"/>
      <c r="D3" s="2"/>
      <c r="E3" s="2"/>
      <c r="F3" s="2"/>
    </row>
    <row r="4" ht="15" spans="1:6">
      <c r="A4" s="2"/>
      <c r="B4" s="2"/>
      <c r="C4" s="2"/>
      <c r="D4" s="2"/>
      <c r="E4" s="2"/>
      <c r="F4" s="2"/>
    </row>
    <row r="5" ht="18.75" spans="1:1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5" spans="1:6">
      <c r="A6" s="4"/>
      <c r="B6" s="4"/>
      <c r="C6" s="4"/>
      <c r="D6" s="4"/>
      <c r="E6" s="4"/>
      <c r="F6" s="2"/>
    </row>
    <row r="7" ht="18.75" spans="1:6">
      <c r="A7" s="5" t="s">
        <v>4</v>
      </c>
      <c r="B7" s="5"/>
      <c r="C7" s="4"/>
      <c r="D7" s="4"/>
      <c r="E7" s="4"/>
      <c r="F7" s="2"/>
    </row>
    <row r="8" ht="13.5"/>
    <row r="9" ht="15.75" spans="1:6">
      <c r="A9" s="6" t="s">
        <v>5</v>
      </c>
      <c r="B9" s="7" t="s">
        <v>6</v>
      </c>
      <c r="C9" s="6" t="s">
        <v>7</v>
      </c>
      <c r="D9" s="7" t="s">
        <v>8</v>
      </c>
      <c r="E9" s="6" t="s">
        <v>9</v>
      </c>
      <c r="F9" s="6" t="s">
        <v>10</v>
      </c>
    </row>
    <row r="10" ht="15" spans="1:6">
      <c r="A10" s="8" t="s">
        <v>11</v>
      </c>
      <c r="B10" s="8">
        <v>37268354106</v>
      </c>
      <c r="C10" s="9" t="s">
        <v>12</v>
      </c>
      <c r="D10" s="8" t="s">
        <v>13</v>
      </c>
      <c r="E10" s="10">
        <f>5.7*3</f>
        <v>17.1</v>
      </c>
      <c r="F10" s="8" t="s">
        <v>14</v>
      </c>
    </row>
    <row r="11" ht="15" spans="1:6">
      <c r="A11" s="9" t="s">
        <v>15</v>
      </c>
      <c r="B11" s="8"/>
      <c r="C11" s="8"/>
      <c r="D11" s="8"/>
      <c r="E11" s="10">
        <v>75</v>
      </c>
      <c r="F11" s="9" t="s">
        <v>16</v>
      </c>
    </row>
    <row r="12" ht="15" spans="1:6">
      <c r="A12" s="8" t="s">
        <v>17</v>
      </c>
      <c r="B12" s="8">
        <v>73660371074</v>
      </c>
      <c r="C12" s="9" t="s">
        <v>18</v>
      </c>
      <c r="D12" s="8" t="s">
        <v>19</v>
      </c>
      <c r="E12" s="10">
        <v>28.1</v>
      </c>
      <c r="F12" s="11" t="s">
        <v>20</v>
      </c>
    </row>
    <row r="13" ht="15" spans="1:6">
      <c r="A13" s="8" t="s">
        <v>21</v>
      </c>
      <c r="B13" s="8"/>
      <c r="C13" s="8"/>
      <c r="D13" s="8"/>
      <c r="E13" s="10">
        <f>6+6</f>
        <v>12</v>
      </c>
      <c r="F13" s="9" t="s">
        <v>22</v>
      </c>
    </row>
    <row r="14" ht="15" spans="1:6">
      <c r="A14" s="8" t="s">
        <v>23</v>
      </c>
      <c r="B14" s="8"/>
      <c r="C14" s="8"/>
      <c r="D14" s="8"/>
      <c r="E14" s="10">
        <v>6</v>
      </c>
      <c r="F14" s="9" t="s">
        <v>22</v>
      </c>
    </row>
    <row r="15" ht="15" spans="1:6">
      <c r="A15" s="8" t="s">
        <v>24</v>
      </c>
      <c r="B15" s="8"/>
      <c r="C15" s="9"/>
      <c r="D15" s="8"/>
      <c r="E15" s="10">
        <v>6</v>
      </c>
      <c r="F15" s="9" t="s">
        <v>22</v>
      </c>
    </row>
    <row r="16" ht="15" spans="1:6">
      <c r="A16" s="9" t="s">
        <v>25</v>
      </c>
      <c r="B16" s="8"/>
      <c r="C16" s="9"/>
      <c r="D16" s="8"/>
      <c r="E16" s="10">
        <v>5.4</v>
      </c>
      <c r="F16" s="9" t="s">
        <v>22</v>
      </c>
    </row>
    <row r="17" ht="15" spans="1:6">
      <c r="A17" s="8" t="s">
        <v>26</v>
      </c>
      <c r="B17" s="8"/>
      <c r="C17" s="9"/>
      <c r="D17" s="8"/>
      <c r="E17" s="10">
        <v>6</v>
      </c>
      <c r="F17" s="9" t="s">
        <v>22</v>
      </c>
    </row>
    <row r="18" ht="15" spans="1:6">
      <c r="A18" s="8" t="s">
        <v>27</v>
      </c>
      <c r="B18" s="8"/>
      <c r="C18" s="8"/>
      <c r="D18" s="8"/>
      <c r="E18" s="10">
        <v>6</v>
      </c>
      <c r="F18" s="9" t="s">
        <v>22</v>
      </c>
    </row>
    <row r="19" ht="15" spans="1:6">
      <c r="A19" s="8" t="s">
        <v>28</v>
      </c>
      <c r="B19" s="8"/>
      <c r="C19" s="8"/>
      <c r="D19" s="8"/>
      <c r="E19" s="10">
        <f>6+6</f>
        <v>12</v>
      </c>
      <c r="F19" s="9" t="s">
        <v>22</v>
      </c>
    </row>
    <row r="20" ht="15" spans="1:6">
      <c r="A20" s="9" t="s">
        <v>29</v>
      </c>
      <c r="B20" s="8"/>
      <c r="C20" s="8"/>
      <c r="D20" s="8"/>
      <c r="E20" s="10">
        <f>6+6</f>
        <v>12</v>
      </c>
      <c r="F20" s="9" t="s">
        <v>22</v>
      </c>
    </row>
    <row r="21" ht="15" spans="1:6">
      <c r="A21" s="8" t="s">
        <v>30</v>
      </c>
      <c r="B21" s="8">
        <v>58936951251</v>
      </c>
      <c r="C21" s="9" t="s">
        <v>31</v>
      </c>
      <c r="D21" s="8" t="s">
        <v>13</v>
      </c>
      <c r="E21" s="10">
        <v>5.69</v>
      </c>
      <c r="F21" s="9" t="s">
        <v>22</v>
      </c>
    </row>
    <row r="22" ht="15" spans="1:6">
      <c r="A22" s="8" t="s">
        <v>32</v>
      </c>
      <c r="B22" s="8"/>
      <c r="C22" s="9"/>
      <c r="D22" s="8"/>
      <c r="E22" s="10">
        <v>6</v>
      </c>
      <c r="F22" s="9" t="s">
        <v>22</v>
      </c>
    </row>
    <row r="23" ht="15" spans="1:6">
      <c r="A23" s="8" t="s">
        <v>33</v>
      </c>
      <c r="B23" s="8"/>
      <c r="C23" s="9"/>
      <c r="D23" s="8"/>
      <c r="E23" s="10">
        <v>6</v>
      </c>
      <c r="F23" s="9" t="s">
        <v>22</v>
      </c>
    </row>
    <row r="24" ht="15" spans="1:6">
      <c r="A24" s="8" t="s">
        <v>34</v>
      </c>
      <c r="B24" s="8"/>
      <c r="C24" s="9"/>
      <c r="D24" s="8"/>
      <c r="E24" s="10">
        <f>4.4*2</f>
        <v>8.8</v>
      </c>
      <c r="F24" s="9" t="s">
        <v>22</v>
      </c>
    </row>
    <row r="25" ht="15" spans="1:6">
      <c r="A25" s="8" t="s">
        <v>35</v>
      </c>
      <c r="B25" s="8"/>
      <c r="C25" s="8"/>
      <c r="D25" s="8"/>
      <c r="E25" s="10">
        <v>40</v>
      </c>
      <c r="F25" s="9" t="s">
        <v>22</v>
      </c>
    </row>
    <row r="26" ht="15" spans="1:6">
      <c r="A26" s="8" t="s">
        <v>36</v>
      </c>
      <c r="B26" s="8"/>
      <c r="C26" s="9"/>
      <c r="D26" s="8"/>
      <c r="E26" s="10">
        <v>12</v>
      </c>
      <c r="F26" s="9" t="s">
        <v>22</v>
      </c>
    </row>
    <row r="27" ht="15" spans="1:6">
      <c r="A27" s="8" t="s">
        <v>37</v>
      </c>
      <c r="B27" s="8"/>
      <c r="C27" s="8"/>
      <c r="D27" s="8"/>
      <c r="E27" s="10">
        <v>6</v>
      </c>
      <c r="F27" s="9" t="s">
        <v>22</v>
      </c>
    </row>
    <row r="28" ht="15" spans="1:6">
      <c r="A28" s="8" t="s">
        <v>38</v>
      </c>
      <c r="B28" s="8"/>
      <c r="C28" s="8"/>
      <c r="D28" s="8"/>
      <c r="E28" s="10">
        <f>6*2</f>
        <v>12</v>
      </c>
      <c r="F28" s="9" t="s">
        <v>22</v>
      </c>
    </row>
    <row r="29" ht="15" spans="1:6">
      <c r="A29" s="8" t="s">
        <v>39</v>
      </c>
      <c r="B29" s="8"/>
      <c r="C29" s="8"/>
      <c r="D29" s="8"/>
      <c r="E29" s="10">
        <f>6*2</f>
        <v>12</v>
      </c>
      <c r="F29" s="9" t="s">
        <v>22</v>
      </c>
    </row>
    <row r="30" ht="15" spans="1:6">
      <c r="A30" s="9" t="s">
        <v>40</v>
      </c>
      <c r="B30" s="8"/>
      <c r="C30" s="9"/>
      <c r="D30" s="8"/>
      <c r="E30" s="10">
        <v>6</v>
      </c>
      <c r="F30" s="9" t="s">
        <v>22</v>
      </c>
    </row>
    <row r="31" ht="15" spans="1:6">
      <c r="A31" s="8" t="s">
        <v>41</v>
      </c>
      <c r="B31" s="8"/>
      <c r="C31" s="8"/>
      <c r="D31" s="8"/>
      <c r="E31" s="10">
        <v>6</v>
      </c>
      <c r="F31" s="9" t="s">
        <v>22</v>
      </c>
    </row>
    <row r="32" ht="15" spans="1:6">
      <c r="A32" s="9" t="s">
        <v>42</v>
      </c>
      <c r="B32" s="8"/>
      <c r="C32" s="9"/>
      <c r="D32" s="8"/>
      <c r="E32" s="10">
        <v>12</v>
      </c>
      <c r="F32" s="9" t="s">
        <v>22</v>
      </c>
    </row>
    <row r="33" ht="15" spans="1:6">
      <c r="A33" s="8" t="s">
        <v>43</v>
      </c>
      <c r="B33" s="8"/>
      <c r="C33" s="8"/>
      <c r="D33" s="8"/>
      <c r="E33" s="10">
        <v>6</v>
      </c>
      <c r="F33" s="9" t="s">
        <v>22</v>
      </c>
    </row>
    <row r="34" ht="15" spans="1:6">
      <c r="A34" s="8" t="s">
        <v>44</v>
      </c>
      <c r="B34" s="8"/>
      <c r="C34" s="9"/>
      <c r="D34" s="8"/>
      <c r="E34" s="10">
        <v>6</v>
      </c>
      <c r="F34" s="9" t="s">
        <v>22</v>
      </c>
    </row>
    <row r="35" ht="15" spans="1:6">
      <c r="A35" s="9" t="s">
        <v>45</v>
      </c>
      <c r="B35" s="8"/>
      <c r="C35" s="9"/>
      <c r="D35" s="8"/>
      <c r="E35" s="10">
        <v>3.9</v>
      </c>
      <c r="F35" s="9" t="s">
        <v>22</v>
      </c>
    </row>
    <row r="36" ht="15" spans="1:6">
      <c r="A36" s="9" t="s">
        <v>46</v>
      </c>
      <c r="B36" s="8"/>
      <c r="C36" s="8"/>
      <c r="D36" s="8"/>
      <c r="E36" s="10">
        <v>4.1</v>
      </c>
      <c r="F36" s="9" t="s">
        <v>22</v>
      </c>
    </row>
    <row r="37" ht="15" spans="1:6">
      <c r="A37" s="8" t="s">
        <v>47</v>
      </c>
      <c r="B37" s="8"/>
      <c r="C37" s="9"/>
      <c r="D37" s="8"/>
      <c r="E37" s="10">
        <v>6</v>
      </c>
      <c r="F37" s="9" t="s">
        <v>22</v>
      </c>
    </row>
    <row r="38" ht="15" spans="1:6">
      <c r="A38" s="8" t="s">
        <v>48</v>
      </c>
      <c r="B38" s="8"/>
      <c r="C38" s="9"/>
      <c r="D38" s="8"/>
      <c r="E38" s="10">
        <v>4.6</v>
      </c>
      <c r="F38" s="9" t="s">
        <v>22</v>
      </c>
    </row>
    <row r="39" ht="15" spans="1:6">
      <c r="A39" s="8" t="s">
        <v>49</v>
      </c>
      <c r="B39" s="8"/>
      <c r="C39" s="8"/>
      <c r="D39" s="8"/>
      <c r="E39" s="10">
        <v>12</v>
      </c>
      <c r="F39" s="9" t="s">
        <v>22</v>
      </c>
    </row>
    <row r="40" ht="15" spans="1:6">
      <c r="A40" s="9" t="s">
        <v>50</v>
      </c>
      <c r="B40" s="8"/>
      <c r="C40" s="9"/>
      <c r="D40" s="8"/>
      <c r="E40" s="10">
        <v>6</v>
      </c>
      <c r="F40" s="9" t="s">
        <v>22</v>
      </c>
    </row>
    <row r="41" ht="15" spans="1:6">
      <c r="A41" s="9" t="s">
        <v>51</v>
      </c>
      <c r="B41" s="8"/>
      <c r="C41" s="9"/>
      <c r="D41" s="8"/>
      <c r="E41" s="10">
        <v>7.62</v>
      </c>
      <c r="F41" s="9" t="s">
        <v>22</v>
      </c>
    </row>
    <row r="42" ht="15" spans="1:6">
      <c r="A42" s="8" t="s">
        <v>52</v>
      </c>
      <c r="B42" s="8"/>
      <c r="C42" s="9"/>
      <c r="D42" s="8"/>
      <c r="E42" s="10">
        <v>6</v>
      </c>
      <c r="F42" s="9" t="s">
        <v>22</v>
      </c>
    </row>
    <row r="43" ht="15" spans="1:6">
      <c r="A43" s="8" t="s">
        <v>53</v>
      </c>
      <c r="B43" s="8">
        <v>61410208718</v>
      </c>
      <c r="C43" s="9" t="s">
        <v>54</v>
      </c>
      <c r="D43" s="8" t="s">
        <v>13</v>
      </c>
      <c r="E43" s="10">
        <v>35</v>
      </c>
      <c r="F43" s="8" t="s">
        <v>55</v>
      </c>
    </row>
    <row r="44" ht="15" spans="1:6">
      <c r="A44" s="9" t="s">
        <v>56</v>
      </c>
      <c r="B44" s="8"/>
      <c r="C44" s="8"/>
      <c r="D44" s="8"/>
      <c r="E44" s="10">
        <v>20</v>
      </c>
      <c r="F44" s="9" t="s">
        <v>57</v>
      </c>
    </row>
    <row r="45" ht="15" spans="1:6">
      <c r="A45" s="8" t="s">
        <v>58</v>
      </c>
      <c r="B45" s="8">
        <v>62226620908</v>
      </c>
      <c r="C45" s="9" t="s">
        <v>59</v>
      </c>
      <c r="D45" s="8" t="s">
        <v>13</v>
      </c>
      <c r="E45" s="10">
        <f>17.6+18.71</f>
        <v>36.31</v>
      </c>
      <c r="F45" s="9" t="s">
        <v>60</v>
      </c>
    </row>
    <row r="46" ht="15" spans="1:6">
      <c r="A46" s="8" t="s">
        <v>61</v>
      </c>
      <c r="B46" s="8">
        <v>39976893119</v>
      </c>
      <c r="C46" s="9" t="s">
        <v>62</v>
      </c>
      <c r="D46" s="8" t="s">
        <v>13</v>
      </c>
      <c r="E46" s="10">
        <v>43.6</v>
      </c>
      <c r="F46" s="9" t="s">
        <v>60</v>
      </c>
    </row>
    <row r="47" ht="15" spans="1:6">
      <c r="A47" s="12" t="s">
        <v>63</v>
      </c>
      <c r="B47" s="25" t="s">
        <v>64</v>
      </c>
      <c r="C47" s="13" t="s">
        <v>65</v>
      </c>
      <c r="D47" s="8" t="s">
        <v>13</v>
      </c>
      <c r="E47" s="14">
        <v>407.5</v>
      </c>
      <c r="F47" s="13" t="s">
        <v>66</v>
      </c>
    </row>
    <row r="48" ht="15.75" spans="1:6">
      <c r="A48" s="15" t="s">
        <v>67</v>
      </c>
      <c r="B48" s="15">
        <v>89984971143</v>
      </c>
      <c r="C48" s="15" t="s">
        <v>68</v>
      </c>
      <c r="D48" s="15" t="s">
        <v>13</v>
      </c>
      <c r="E48" s="16">
        <v>23.69</v>
      </c>
      <c r="F48" s="15" t="s">
        <v>69</v>
      </c>
    </row>
    <row r="49" ht="13.5" spans="1:6">
      <c r="A49" s="17" t="s">
        <v>70</v>
      </c>
      <c r="B49" s="18"/>
      <c r="C49" s="18"/>
      <c r="D49" s="19"/>
      <c r="E49" s="20">
        <f>SUM(E10:E48)</f>
        <v>946.41</v>
      </c>
      <c r="F49" s="21"/>
    </row>
    <row r="52" ht="18.75" spans="1:2">
      <c r="A52" s="5" t="s">
        <v>71</v>
      </c>
      <c r="B52" s="5"/>
    </row>
    <row r="54" ht="13.5"/>
    <row r="55" ht="15.75" spans="1:2">
      <c r="A55" s="22" t="s">
        <v>72</v>
      </c>
      <c r="B55" s="6" t="s">
        <v>9</v>
      </c>
    </row>
    <row r="56" ht="15" spans="1:2">
      <c r="A56" s="9" t="s">
        <v>73</v>
      </c>
      <c r="B56" s="23">
        <f>1304.28+1444253.92+877.23+13495.14</f>
        <v>1459930.57</v>
      </c>
    </row>
    <row r="57" ht="15" spans="1:2">
      <c r="A57" s="9" t="s">
        <v>74</v>
      </c>
      <c r="B57" s="23">
        <v>135592.08</v>
      </c>
    </row>
    <row r="58" ht="15" spans="1:2">
      <c r="A58" s="9" t="s">
        <v>75</v>
      </c>
      <c r="B58" s="23">
        <v>63947.79</v>
      </c>
    </row>
    <row r="59" ht="15" spans="1:2">
      <c r="A59" s="9" t="s">
        <v>76</v>
      </c>
      <c r="B59" s="23">
        <f>15144.26</f>
        <v>15144.26</v>
      </c>
    </row>
    <row r="60" ht="15" spans="1:2">
      <c r="A60" s="9" t="s">
        <v>77</v>
      </c>
      <c r="B60" s="23">
        <f>215.21+224300.72+1661.18+144.74</f>
        <v>226321.85</v>
      </c>
    </row>
    <row r="61" ht="15" spans="1:2">
      <c r="A61" s="9" t="s">
        <v>78</v>
      </c>
      <c r="B61" s="23">
        <f>249.33</f>
        <v>249.33</v>
      </c>
    </row>
    <row r="62" ht="15" spans="1:2">
      <c r="A62" s="9" t="s">
        <v>79</v>
      </c>
      <c r="B62" s="23">
        <f>328</f>
        <v>328</v>
      </c>
    </row>
    <row r="63" ht="15" spans="1:2">
      <c r="A63" s="9" t="s">
        <v>80</v>
      </c>
      <c r="B63" s="23">
        <v>54013.43</v>
      </c>
    </row>
    <row r="64" ht="15" spans="1:2">
      <c r="A64" s="9" t="s">
        <v>81</v>
      </c>
      <c r="B64" s="23">
        <v>1227.63</v>
      </c>
    </row>
    <row r="65" ht="15" spans="1:2">
      <c r="A65" s="9" t="s">
        <v>82</v>
      </c>
      <c r="B65" s="23">
        <v>290.48</v>
      </c>
    </row>
    <row r="66" ht="15" spans="1:2">
      <c r="A66" s="9" t="s">
        <v>83</v>
      </c>
      <c r="B66" s="23">
        <v>168</v>
      </c>
    </row>
    <row r="67" ht="15" spans="1:2">
      <c r="A67" s="9" t="s">
        <v>84</v>
      </c>
      <c r="B67" s="23">
        <v>10762.84</v>
      </c>
    </row>
    <row r="68" ht="15.75" spans="1:2">
      <c r="A68" s="9" t="s">
        <v>85</v>
      </c>
      <c r="B68" s="23">
        <f>8470.35</f>
        <v>8470.35</v>
      </c>
    </row>
    <row r="69" ht="15.75" spans="1:2">
      <c r="A69" s="22" t="s">
        <v>86</v>
      </c>
      <c r="B69" s="24">
        <f>SUM(B56:B68)</f>
        <v>1976446.61</v>
      </c>
    </row>
  </sheetData>
  <mergeCells count="4">
    <mergeCell ref="A5:L5"/>
    <mergeCell ref="A7:B7"/>
    <mergeCell ref="A49:D49"/>
    <mergeCell ref="A52:B52"/>
  </mergeCells>
  <conditionalFormatting sqref="A10:A48">
    <cfRule type="duplicateValues" dxfId="0" priority="1"/>
  </conditionalFormatting>
  <pageMargins left="0.75" right="0.75" top="1" bottom="1" header="0.511805555555556" footer="0.511805555555556"/>
  <pageSetup paperSize="9" scale="34" orientation="portrait" useFirstPageNumber="1" errors="NA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UKUPNO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Palikuća</dc:creator>
  <cp:lastModifiedBy>apalikuca</cp:lastModifiedBy>
  <dcterms:created xsi:type="dcterms:W3CDTF">2024-03-11T08:34:11Z</dcterms:created>
  <dcterms:modified xsi:type="dcterms:W3CDTF">2024-03-19T09:47:03Z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1033-12.2.0.13266</vt:lpwstr>
  </property>
  <property fmtid="{D5CDD505-2E9C-101B-9397-08002B2CF9AE}" pid="3" name="ICV">
    <vt:lpwstr>1300B97E22E4401BB12F8ACAB864EAC5_13</vt:lpwstr>
  </property>
</Properties>
</file>